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17" windowHeight="7230"/>
  </bookViews>
  <sheets>
    <sheet name="Sheet2" sheetId="2" r:id="rId1"/>
  </sheets>
  <calcPr calcId="144525"/>
</workbook>
</file>

<file path=xl/sharedStrings.xml><?xml version="1.0" encoding="utf-8"?>
<sst xmlns="http://schemas.openxmlformats.org/spreadsheetml/2006/main" count="89" uniqueCount="75">
  <si>
    <r>
      <rPr>
        <sz val="14"/>
        <rFont val="宋体"/>
        <charset val="134"/>
      </rPr>
      <t>项目支出绩效自评表</t>
    </r>
  </si>
  <si>
    <t>（2021年度）</t>
  </si>
  <si>
    <t>项目名称</t>
  </si>
  <si>
    <t>展览支出</t>
  </si>
  <si>
    <t>主管部门</t>
  </si>
  <si>
    <t>国家大剧院</t>
  </si>
  <si>
    <t>实施单位</t>
  </si>
  <si>
    <t>项目负责人</t>
  </si>
  <si>
    <t>蒋赜</t>
  </si>
  <si>
    <t>联系电话</t>
  </si>
  <si>
    <t>项目资金（万元）</t>
  </si>
  <si>
    <t>年初预算数（A）</t>
  </si>
  <si>
    <t>全年预算数(B)</t>
  </si>
  <si>
    <t>全年执行数(C)</t>
  </si>
  <si>
    <t>分值
（10分）</t>
  </si>
  <si>
    <t>执行率(C/B)</t>
  </si>
  <si>
    <t>得分</t>
  </si>
  <si>
    <t>年度资金总额：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</si>
  <si>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</si>
  <si>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</si>
  <si>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</si>
  <si>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</si>
  <si>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</si>
  <si>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</si>
  <si>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</si>
  <si>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展览是国家大剧院艺术氛围营造的重要途径，是剧院进行艺术普及教育的重要手段，也是剧院对外展示的重要窗口。剧院坚持“高品位、高水准、高雅艺术和优秀民族艺术”的选题标准，突出差异化办展特色，侧重举办表演艺术、视觉艺术和文化遗产三大艺术门类的展览。包括：推出东展览厅、西展览厅、大剧院艺术馆、公共空间艺术展览等工作。展览展示效果达到国内外同行业先进水平。</t>
  </si>
  <si>
    <t>全年共完成7项展览，内容涉及表演艺术、视觉艺术和文化遗产三大艺术门类，展览形式新颖、内容符合“高品位、高水准、高雅艺术和优秀民族艺术”的选题标准，获得国内媒体（纸媒、网络、微信平台、电台、电视台）的广泛报道，并举办多场展览主题线上音乐会，点击量超4000万人次，得到观众及业内专家一致好评，社会反响强烈，影响力大，提升了国家大剧院展览的品牌。</t>
  </si>
  <si>
    <t>绩效指标</t>
  </si>
  <si>
    <t>一级指标</t>
  </si>
  <si>
    <t>二级指标</t>
  </si>
  <si>
    <t>三级指标</t>
  </si>
  <si>
    <t>年度指标值(A)</t>
  </si>
  <si>
    <t>实际完成值</t>
  </si>
  <si>
    <t>分值</t>
  </si>
  <si>
    <t>偏差原因分析及改进措施</t>
  </si>
  <si>
    <t>产出指标</t>
  </si>
  <si>
    <t>数量指标</t>
  </si>
  <si>
    <t>展览场次</t>
  </si>
  <si>
    <t>不少于8场</t>
  </si>
  <si>
    <t>7场</t>
  </si>
  <si>
    <t>受疫情影响，合作方临时决定将“千年乐舞共翩跹——中国古代乐舞俑特展(暂定名）”延期至2022年举办，故该项目场次未完成</t>
  </si>
  <si>
    <t>展厅面积</t>
  </si>
  <si>
    <t>东展览厅：1200平米，西展览厅：1200平米</t>
  </si>
  <si>
    <t>使用东展览厅1200平米，西展览厅1200平米</t>
  </si>
  <si>
    <t>观展人数</t>
  </si>
  <si>
    <t>≥100万人</t>
  </si>
  <si>
    <t>4399.32万人，含线上观众</t>
  </si>
  <si>
    <t>开放天数</t>
  </si>
  <si>
    <t>≥330天</t>
  </si>
  <si>
    <t>主题展览时间</t>
  </si>
  <si>
    <t>15-30天</t>
  </si>
  <si>
    <t>36天</t>
  </si>
  <si>
    <t>质量指标</t>
  </si>
  <si>
    <t>全年正常开放率</t>
  </si>
  <si>
    <t>展品安全保障率</t>
  </si>
  <si>
    <t>时效指标</t>
  </si>
  <si>
    <t>项目进度</t>
  </si>
  <si>
    <t>2021年12月底前完成不少于8场展览。</t>
  </si>
  <si>
    <t>2月立项，3月招标及施工制作，4月-11月开展，次年4月撤展。</t>
  </si>
  <si>
    <t>成本指标</t>
  </si>
  <si>
    <t>项目预算控制数</t>
  </si>
  <si>
    <t>项目总成本控制在310.77万元以内，其中场地租赁成本2.40万元一天（东、西展厅）</t>
  </si>
  <si>
    <t>实际支出256.839444万元，场地租赁成本2.4万元一天（东、西展厅）</t>
  </si>
  <si>
    <t>1、经过预算调整程序，追加自有资金43.048万元，全年预算数为353.818万元。
2、结余96.978556万元，受疫情影响，合作方临时决定将“千年乐舞共翩跹——中国古代乐舞俑特展(暂定名）”延期至2022年举办，故该预算有一个项目没有完成，造成结余。</t>
  </si>
  <si>
    <t>效益指标</t>
  </si>
  <si>
    <t>社会效益指标</t>
  </si>
  <si>
    <t>社会影响力</t>
  </si>
  <si>
    <t>展览通过国内媒体（纸媒、网络、微信平台、电台、电视台）等报道，社会反响强烈，影响力大</t>
  </si>
  <si>
    <t>展览通过40余家国内媒体（纸媒、网络、微信平台、电台、电视台）等报道，社会反响强烈，影响力大</t>
  </si>
  <si>
    <t>基本达到预期目标，但相应效益资料在进行收集整理、对比分析上尚需进一步完善，绩效呈现有待进一步提升。</t>
  </si>
  <si>
    <t>满意度指标</t>
  </si>
  <si>
    <t>服务对象满意度指标</t>
  </si>
  <si>
    <t>通过展览调查问卷统计，观众对展览理念、质量、效果、相关活动满意度</t>
  </si>
  <si>
    <t>≥85%</t>
  </si>
  <si>
    <t>总分：</t>
  </si>
</sst>
</file>

<file path=xl/styles.xml><?xml version="1.0" encoding="utf-8"?>
<styleSheet xmlns="http://schemas.openxmlformats.org/spreadsheetml/2006/main">
  <numFmts count="9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_);[Red]\(0\)"/>
    <numFmt numFmtId="177" formatCode="0.000000_ "/>
    <numFmt numFmtId="41" formatCode="_ * #,##0_ ;_ * \-#,##0_ ;_ * &quot;-&quot;_ ;_ @_ "/>
    <numFmt numFmtId="43" formatCode="_ * #,##0.00_ ;_ * \-#,##0.00_ ;_ * &quot;-&quot;??_ ;_ @_ "/>
    <numFmt numFmtId="178" formatCode="0.00_);[Red]\(0.00\)"/>
    <numFmt numFmtId="179" formatCode="0.00_ "/>
    <numFmt numFmtId="180" formatCode="#,##0.00_ "/>
  </numFmts>
  <fonts count="27">
    <font>
      <sz val="12"/>
      <name val="宋体"/>
      <charset val="134"/>
    </font>
    <font>
      <sz val="10"/>
      <name val="宋体"/>
      <charset val="134"/>
    </font>
    <font>
      <sz val="14"/>
      <name val="Arial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4"/>
      <name val="宋体"/>
      <charset val="134"/>
    </font>
    <font>
      <sz val="10"/>
      <color rgb="FFFF0000"/>
      <name val="宋体"/>
      <charset val="134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</borders>
  <cellStyleXfs count="52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9" fillId="10" borderId="15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2" fillId="16" borderId="19" applyNumberFormat="0" applyFont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4" fillId="2" borderId="20" applyNumberFormat="0" applyAlignment="0" applyProtection="0">
      <alignment vertical="center"/>
    </xf>
    <xf numFmtId="0" fontId="8" fillId="2" borderId="15" applyNumberFormat="0" applyAlignment="0" applyProtection="0">
      <alignment vertical="center"/>
    </xf>
    <xf numFmtId="0" fontId="14" fillId="8" borderId="16" applyNumberForma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7" fillId="0" borderId="14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27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0" fillId="0" borderId="0"/>
    <xf numFmtId="0" fontId="12" fillId="0" borderId="0"/>
  </cellStyleXfs>
  <cellXfs count="61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178" fontId="3" fillId="0" borderId="1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center" wrapText="1"/>
    </xf>
    <xf numFmtId="9" fontId="3" fillId="0" borderId="1" xfId="0" applyNumberFormat="1" applyFont="1" applyFill="1" applyBorder="1" applyAlignment="1">
      <alignment horizontal="left" vertical="center" wrapText="1"/>
    </xf>
    <xf numFmtId="9" fontId="1" fillId="0" borderId="4" xfId="0" applyNumberFormat="1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left" vertical="center" wrapText="1"/>
    </xf>
    <xf numFmtId="9" fontId="3" fillId="0" borderId="4" xfId="0" applyNumberFormat="1" applyFont="1" applyFill="1" applyBorder="1" applyAlignment="1">
      <alignment horizontal="left" vertical="center" wrapText="1"/>
    </xf>
    <xf numFmtId="31" fontId="1" fillId="0" borderId="4" xfId="0" applyNumberFormat="1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1" fillId="0" borderId="1" xfId="44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9" fontId="1" fillId="0" borderId="1" xfId="0" applyNumberFormat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/>
    </xf>
    <xf numFmtId="10" fontId="1" fillId="0" borderId="1" xfId="0" applyNumberFormat="1" applyFont="1" applyFill="1" applyBorder="1" applyAlignment="1">
      <alignment horizontal="center" vertical="center"/>
    </xf>
    <xf numFmtId="179" fontId="3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6" fillId="0" borderId="1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180" fontId="3" fillId="0" borderId="1" xfId="0" applyNumberFormat="1" applyFont="1" applyFill="1" applyBorder="1" applyAlignment="1">
      <alignment horizontal="center"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4" xfId="51"/>
  </cellStyles>
  <tableStyles count="0" defaultTableStyle="TableStyleMedium2" defaultPivotStyle="PivotStyleLight16"/>
  <colors>
    <mruColors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8"/>
  <sheetViews>
    <sheetView showGridLines="0" tabSelected="1" view="pageBreakPreview" zoomScaleNormal="100" workbookViewId="0">
      <selection activeCell="H22" sqref="H22:H23"/>
    </sheetView>
  </sheetViews>
  <sheetFormatPr defaultColWidth="9" defaultRowHeight="15.75"/>
  <cols>
    <col min="1" max="1" width="9.5" style="3" customWidth="1"/>
    <col min="2" max="2" width="9.375" style="4" customWidth="1"/>
    <col min="3" max="3" width="9.75" style="5" customWidth="1"/>
    <col min="4" max="4" width="18.625" style="5" customWidth="1"/>
    <col min="5" max="7" width="16" style="5" customWidth="1"/>
    <col min="8" max="9" width="14.25" style="5" customWidth="1"/>
    <col min="10" max="10" width="14.25" style="4" customWidth="1"/>
    <col min="11" max="11" width="9" style="4"/>
    <col min="12" max="12" width="14.625" style="6" customWidth="1"/>
    <col min="13" max="13" width="15.375" style="6" customWidth="1"/>
    <col min="14" max="16384" width="9" style="4"/>
  </cols>
  <sheetData>
    <row r="1" ht="20.25" customHeight="1" spans="1:10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</row>
    <row r="2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s="1" customFormat="1" ht="23.1" customHeight="1" spans="1:10">
      <c r="A3" s="9" t="s">
        <v>2</v>
      </c>
      <c r="B3" s="10"/>
      <c r="C3" s="10"/>
      <c r="D3" s="10" t="s">
        <v>3</v>
      </c>
      <c r="E3" s="10"/>
      <c r="F3" s="10"/>
      <c r="G3" s="10"/>
      <c r="H3" s="10"/>
      <c r="I3" s="10"/>
      <c r="J3" s="10"/>
    </row>
    <row r="4" s="1" customFormat="1" ht="23.1" customHeight="1" spans="1:10">
      <c r="A4" s="9" t="s">
        <v>4</v>
      </c>
      <c r="B4" s="10"/>
      <c r="C4" s="10"/>
      <c r="D4" s="11" t="s">
        <v>5</v>
      </c>
      <c r="E4" s="12"/>
      <c r="F4" s="13"/>
      <c r="G4" s="10" t="s">
        <v>6</v>
      </c>
      <c r="H4" s="9" t="s">
        <v>5</v>
      </c>
      <c r="I4" s="9"/>
      <c r="J4" s="9"/>
    </row>
    <row r="5" s="1" customFormat="1" ht="23.1" customHeight="1" spans="1:10">
      <c r="A5" s="11" t="s">
        <v>7</v>
      </c>
      <c r="B5" s="14"/>
      <c r="C5" s="15"/>
      <c r="D5" s="11" t="s">
        <v>8</v>
      </c>
      <c r="E5" s="12"/>
      <c r="F5" s="13"/>
      <c r="G5" s="16" t="s">
        <v>9</v>
      </c>
      <c r="H5" s="11">
        <v>66550696</v>
      </c>
      <c r="I5" s="12"/>
      <c r="J5" s="13"/>
    </row>
    <row r="6" s="1" customFormat="1" ht="23.1" customHeight="1" spans="1:10">
      <c r="A6" s="9" t="s">
        <v>10</v>
      </c>
      <c r="B6" s="9"/>
      <c r="C6" s="9"/>
      <c r="D6" s="17"/>
      <c r="E6" s="9" t="s">
        <v>11</v>
      </c>
      <c r="F6" s="9" t="s">
        <v>12</v>
      </c>
      <c r="G6" s="9" t="s">
        <v>13</v>
      </c>
      <c r="H6" s="10" t="s">
        <v>14</v>
      </c>
      <c r="I6" s="10" t="s">
        <v>15</v>
      </c>
      <c r="J6" s="10" t="s">
        <v>16</v>
      </c>
    </row>
    <row r="7" s="1" customFormat="1" ht="23.1" customHeight="1" spans="1:10">
      <c r="A7" s="9"/>
      <c r="B7" s="9"/>
      <c r="C7" s="9"/>
      <c r="D7" s="10" t="s">
        <v>17</v>
      </c>
      <c r="E7" s="18">
        <v>310.77</v>
      </c>
      <c r="F7" s="18">
        <f>F8+F10</f>
        <v>353.818</v>
      </c>
      <c r="G7" s="18">
        <v>256.839444</v>
      </c>
      <c r="H7" s="19">
        <v>10</v>
      </c>
      <c r="I7" s="52">
        <f>G7/F7</f>
        <v>0.725908359665139</v>
      </c>
      <c r="J7" s="53">
        <f>10*I7</f>
        <v>7.25908359665139</v>
      </c>
    </row>
    <row r="8" s="1" customFormat="1" ht="23.1" customHeight="1" spans="1:10">
      <c r="A8" s="9"/>
      <c r="B8" s="9"/>
      <c r="C8" s="9"/>
      <c r="D8" s="9" t="s">
        <v>18</v>
      </c>
      <c r="E8" s="18">
        <v>310.77</v>
      </c>
      <c r="F8" s="18">
        <v>310.77</v>
      </c>
      <c r="G8" s="18">
        <v>216.089087</v>
      </c>
      <c r="H8" s="20" t="s">
        <v>19</v>
      </c>
      <c r="I8" s="20" t="s">
        <v>19</v>
      </c>
      <c r="J8" s="20" t="s">
        <v>19</v>
      </c>
    </row>
    <row r="9" s="1" customFormat="1" ht="23.1" customHeight="1" spans="1:10">
      <c r="A9" s="9"/>
      <c r="B9" s="9"/>
      <c r="C9" s="9"/>
      <c r="D9" s="9" t="s">
        <v>20</v>
      </c>
      <c r="E9" s="20" t="s">
        <v>19</v>
      </c>
      <c r="F9" s="20" t="s">
        <v>19</v>
      </c>
      <c r="G9" s="20" t="s">
        <v>19</v>
      </c>
      <c r="H9" s="20" t="s">
        <v>19</v>
      </c>
      <c r="I9" s="20" t="s">
        <v>19</v>
      </c>
      <c r="J9" s="20" t="s">
        <v>19</v>
      </c>
    </row>
    <row r="10" s="1" customFormat="1" ht="23.1" customHeight="1" spans="1:10">
      <c r="A10" s="9"/>
      <c r="B10" s="9"/>
      <c r="C10" s="9"/>
      <c r="D10" s="10" t="s">
        <v>21</v>
      </c>
      <c r="E10" s="20" t="s">
        <v>19</v>
      </c>
      <c r="F10" s="18">
        <v>43.048</v>
      </c>
      <c r="G10" s="18">
        <v>40.750357</v>
      </c>
      <c r="H10" s="20" t="s">
        <v>19</v>
      </c>
      <c r="I10" s="20" t="s">
        <v>19</v>
      </c>
      <c r="J10" s="20" t="s">
        <v>19</v>
      </c>
    </row>
    <row r="11" s="1" customFormat="1" ht="23.1" customHeight="1" spans="1:10">
      <c r="A11" s="21" t="s">
        <v>22</v>
      </c>
      <c r="B11" s="11" t="s">
        <v>23</v>
      </c>
      <c r="C11" s="12"/>
      <c r="D11" s="12"/>
      <c r="E11" s="12"/>
      <c r="F11" s="12"/>
      <c r="G11" s="22" t="s">
        <v>24</v>
      </c>
      <c r="H11" s="22"/>
      <c r="I11" s="22"/>
      <c r="J11" s="54"/>
    </row>
    <row r="12" s="1" customFormat="1" ht="113.1" customHeight="1" spans="1:10">
      <c r="A12" s="23"/>
      <c r="B12" s="24" t="s">
        <v>25</v>
      </c>
      <c r="C12" s="12"/>
      <c r="D12" s="25"/>
      <c r="E12" s="25"/>
      <c r="F12" s="26"/>
      <c r="G12" s="27" t="s">
        <v>26</v>
      </c>
      <c r="H12" s="27"/>
      <c r="I12" s="27"/>
      <c r="J12" s="27"/>
    </row>
    <row r="13" s="2" customFormat="1" ht="42" customHeight="1" spans="1:10">
      <c r="A13" s="21" t="s">
        <v>27</v>
      </c>
      <c r="B13" s="9" t="s">
        <v>28</v>
      </c>
      <c r="C13" s="10" t="s">
        <v>29</v>
      </c>
      <c r="D13" s="9" t="s">
        <v>30</v>
      </c>
      <c r="E13" s="9" t="s">
        <v>31</v>
      </c>
      <c r="F13" s="9"/>
      <c r="G13" s="13" t="s">
        <v>32</v>
      </c>
      <c r="H13" s="9" t="s">
        <v>33</v>
      </c>
      <c r="I13" s="55" t="s">
        <v>16</v>
      </c>
      <c r="J13" s="55" t="s">
        <v>34</v>
      </c>
    </row>
    <row r="14" s="2" customFormat="1" ht="108" customHeight="1" spans="1:10">
      <c r="A14" s="28"/>
      <c r="B14" s="29" t="s">
        <v>35</v>
      </c>
      <c r="C14" s="30" t="s">
        <v>36</v>
      </c>
      <c r="D14" s="31" t="s">
        <v>37</v>
      </c>
      <c r="E14" s="32" t="s">
        <v>38</v>
      </c>
      <c r="F14" s="33"/>
      <c r="G14" s="26" t="s">
        <v>39</v>
      </c>
      <c r="H14" s="9">
        <v>3</v>
      </c>
      <c r="I14" s="9">
        <v>2.6</v>
      </c>
      <c r="J14" s="27" t="s">
        <v>40</v>
      </c>
    </row>
    <row r="15" s="2" customFormat="1" ht="47.1" customHeight="1" spans="1:10">
      <c r="A15" s="28"/>
      <c r="B15" s="29"/>
      <c r="C15" s="34"/>
      <c r="D15" s="31" t="s">
        <v>41</v>
      </c>
      <c r="E15" s="32" t="s">
        <v>42</v>
      </c>
      <c r="F15" s="33"/>
      <c r="G15" s="26" t="s">
        <v>43</v>
      </c>
      <c r="H15" s="9">
        <v>3</v>
      </c>
      <c r="I15" s="9">
        <v>3</v>
      </c>
      <c r="J15" s="9"/>
    </row>
    <row r="16" s="2" customFormat="1" ht="35.1" customHeight="1" spans="1:10">
      <c r="A16" s="28"/>
      <c r="B16" s="29"/>
      <c r="C16" s="34"/>
      <c r="D16" s="31" t="s">
        <v>44</v>
      </c>
      <c r="E16" s="32" t="s">
        <v>45</v>
      </c>
      <c r="F16" s="33"/>
      <c r="G16" s="35" t="s">
        <v>46</v>
      </c>
      <c r="H16" s="9">
        <v>3</v>
      </c>
      <c r="I16" s="9">
        <v>3</v>
      </c>
      <c r="J16" s="56"/>
    </row>
    <row r="17" s="2" customFormat="1" ht="35.1" customHeight="1" spans="1:10">
      <c r="A17" s="28"/>
      <c r="B17" s="29"/>
      <c r="C17" s="34"/>
      <c r="D17" s="31" t="s">
        <v>47</v>
      </c>
      <c r="E17" s="32" t="s">
        <v>48</v>
      </c>
      <c r="F17" s="33"/>
      <c r="G17" s="26">
        <v>335</v>
      </c>
      <c r="H17" s="9">
        <v>3</v>
      </c>
      <c r="I17" s="9">
        <v>3</v>
      </c>
      <c r="J17" s="9"/>
    </row>
    <row r="18" s="2" customFormat="1" ht="33" customHeight="1" spans="1:10">
      <c r="A18" s="28"/>
      <c r="B18" s="29"/>
      <c r="C18" s="34"/>
      <c r="D18" s="31" t="s">
        <v>49</v>
      </c>
      <c r="E18" s="32" t="s">
        <v>50</v>
      </c>
      <c r="F18" s="33"/>
      <c r="G18" s="26" t="s">
        <v>51</v>
      </c>
      <c r="H18" s="9">
        <v>3</v>
      </c>
      <c r="I18" s="9">
        <v>3</v>
      </c>
      <c r="J18" s="9"/>
    </row>
    <row r="19" s="2" customFormat="1" ht="35.1" customHeight="1" spans="1:11">
      <c r="A19" s="28"/>
      <c r="B19" s="29"/>
      <c r="C19" s="30" t="s">
        <v>52</v>
      </c>
      <c r="D19" s="31" t="s">
        <v>53</v>
      </c>
      <c r="E19" s="36">
        <v>0.9</v>
      </c>
      <c r="F19" s="27"/>
      <c r="G19" s="37">
        <v>0.9</v>
      </c>
      <c r="H19" s="9">
        <v>10</v>
      </c>
      <c r="I19" s="9">
        <v>10</v>
      </c>
      <c r="J19" s="9"/>
      <c r="K19" s="57"/>
    </row>
    <row r="20" s="2" customFormat="1" ht="35.1" customHeight="1" spans="1:11">
      <c r="A20" s="28"/>
      <c r="B20" s="29"/>
      <c r="C20" s="38"/>
      <c r="D20" s="31" t="s">
        <v>54</v>
      </c>
      <c r="E20" s="39">
        <v>0.9</v>
      </c>
      <c r="F20" s="40"/>
      <c r="G20" s="37">
        <v>0.9</v>
      </c>
      <c r="H20" s="9">
        <v>5</v>
      </c>
      <c r="I20" s="9">
        <v>5</v>
      </c>
      <c r="J20" s="9"/>
      <c r="K20" s="57"/>
    </row>
    <row r="21" s="2" customFormat="1" ht="62.1" customHeight="1" spans="1:11">
      <c r="A21" s="28"/>
      <c r="B21" s="29"/>
      <c r="C21" s="29" t="s">
        <v>55</v>
      </c>
      <c r="D21" s="31" t="s">
        <v>56</v>
      </c>
      <c r="E21" s="27" t="s">
        <v>57</v>
      </c>
      <c r="F21" s="27"/>
      <c r="G21" s="41" t="s">
        <v>58</v>
      </c>
      <c r="H21" s="9">
        <v>10</v>
      </c>
      <c r="I21" s="9">
        <v>10</v>
      </c>
      <c r="J21" s="9"/>
      <c r="K21" s="57"/>
    </row>
    <row r="22" s="2" customFormat="1" ht="35.1" customHeight="1" spans="1:11">
      <c r="A22" s="28"/>
      <c r="B22" s="29"/>
      <c r="C22" s="30" t="s">
        <v>59</v>
      </c>
      <c r="D22" s="42" t="s">
        <v>60</v>
      </c>
      <c r="E22" s="43" t="s">
        <v>61</v>
      </c>
      <c r="F22" s="44"/>
      <c r="G22" s="44" t="s">
        <v>62</v>
      </c>
      <c r="H22" s="21">
        <v>10</v>
      </c>
      <c r="I22" s="21">
        <v>10</v>
      </c>
      <c r="J22" s="42" t="s">
        <v>63</v>
      </c>
      <c r="K22" s="58"/>
    </row>
    <row r="23" s="2" customFormat="1" ht="180" customHeight="1" spans="1:13">
      <c r="A23" s="28"/>
      <c r="B23" s="29"/>
      <c r="C23" s="38"/>
      <c r="D23" s="45"/>
      <c r="E23" s="46"/>
      <c r="F23" s="47"/>
      <c r="G23" s="47"/>
      <c r="H23" s="23"/>
      <c r="I23" s="23"/>
      <c r="J23" s="45"/>
      <c r="K23" s="58"/>
      <c r="L23" s="59"/>
      <c r="M23" s="59"/>
    </row>
    <row r="24" s="2" customFormat="1" ht="92" customHeight="1" spans="1:11">
      <c r="A24" s="28"/>
      <c r="B24" s="34" t="s">
        <v>64</v>
      </c>
      <c r="C24" s="29" t="s">
        <v>65</v>
      </c>
      <c r="D24" s="48" t="s">
        <v>66</v>
      </c>
      <c r="E24" s="24" t="s">
        <v>67</v>
      </c>
      <c r="F24" s="26"/>
      <c r="G24" s="26" t="s">
        <v>68</v>
      </c>
      <c r="H24" s="21">
        <v>30</v>
      </c>
      <c r="I24" s="21">
        <v>26</v>
      </c>
      <c r="J24" s="31" t="s">
        <v>69</v>
      </c>
      <c r="K24" s="57"/>
    </row>
    <row r="25" s="2" customFormat="1" ht="57.95" customHeight="1" spans="1:11">
      <c r="A25" s="23"/>
      <c r="B25" s="29" t="s">
        <v>70</v>
      </c>
      <c r="C25" s="29" t="s">
        <v>71</v>
      </c>
      <c r="D25" s="31" t="s">
        <v>72</v>
      </c>
      <c r="E25" s="49" t="s">
        <v>73</v>
      </c>
      <c r="F25" s="49"/>
      <c r="G25" s="50">
        <v>0.86</v>
      </c>
      <c r="H25" s="9">
        <v>10</v>
      </c>
      <c r="I25" s="10">
        <v>10</v>
      </c>
      <c r="J25" s="29"/>
      <c r="K25" s="57"/>
    </row>
    <row r="26" s="2" customFormat="1" ht="18" customHeight="1" spans="1:10">
      <c r="A26" s="11" t="s">
        <v>74</v>
      </c>
      <c r="B26" s="12"/>
      <c r="C26" s="12"/>
      <c r="D26" s="12"/>
      <c r="E26" s="12"/>
      <c r="F26" s="12"/>
      <c r="G26" s="13"/>
      <c r="H26" s="19">
        <f>SUM(H14:H25)+H7</f>
        <v>100</v>
      </c>
      <c r="I26" s="60">
        <f>SUM(I14:I25)+J7</f>
        <v>92.8590835966514</v>
      </c>
      <c r="J26" s="60"/>
    </row>
    <row r="28" ht="17.6" spans="7:7">
      <c r="G28" s="51"/>
    </row>
  </sheetData>
  <mergeCells count="40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4:F24"/>
    <mergeCell ref="E25:F25"/>
    <mergeCell ref="A26:G26"/>
    <mergeCell ref="A11:A12"/>
    <mergeCell ref="A13:A25"/>
    <mergeCell ref="B14:B23"/>
    <mergeCell ref="C14:C18"/>
    <mergeCell ref="C19:C20"/>
    <mergeCell ref="C22:C23"/>
    <mergeCell ref="D22:D23"/>
    <mergeCell ref="G22:G23"/>
    <mergeCell ref="H22:H23"/>
    <mergeCell ref="I22:I23"/>
    <mergeCell ref="J22:J23"/>
    <mergeCell ref="K22:K23"/>
    <mergeCell ref="A6:C10"/>
    <mergeCell ref="E22:F23"/>
  </mergeCells>
  <pageMargins left="0.75" right="0.66875" top="1" bottom="1" header="0.51" footer="0.51"/>
  <pageSetup paperSize="9" scale="55" orientation="portrait"/>
  <headerFooter alignWithMargins="0" scaleWithDoc="0"/>
  <rowBreaks count="1" manualBreakCount="1">
    <brk id="2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LW</dc:creator>
  <cp:lastModifiedBy>刘桥</cp:lastModifiedBy>
  <cp:revision>1</cp:revision>
  <dcterms:created xsi:type="dcterms:W3CDTF">2018-03-20T04:59:00Z</dcterms:created>
  <cp:lastPrinted>2018-04-27T01:02:00Z</cp:lastPrinted>
  <dcterms:modified xsi:type="dcterms:W3CDTF">2022-05-31T09:06:24Z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9C973C4452D64DCBBFAF67256FE7579D</vt:lpwstr>
  </property>
</Properties>
</file>